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C5BBCE04-8A1F-43F5-B034-6044F8779D92}" xr6:coauthVersionLast="47" xr6:coauthVersionMax="47" xr10:uidLastSave="{00000000-0000-0000-0000-000000000000}"/>
  <bookViews>
    <workbookView xWindow="-110" yWindow="-110" windowWidth="19420" windowHeight="10420" xr2:uid="{EA2B5C2F-248E-4136-B030-E64C8DEC78BB}"/>
  </bookViews>
  <sheets>
    <sheet name="Electors Rights Notice Da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5" i="1" l="1"/>
  <c r="A16" i="1"/>
  <c r="F3" i="1"/>
  <c r="A23" i="1"/>
  <c r="F24" i="1"/>
  <c r="A29" i="1"/>
  <c r="A32" i="1"/>
  <c r="B31" i="1"/>
  <c r="B32" i="1" s="1"/>
  <c r="B25" i="1"/>
  <c r="C25" i="1" s="1"/>
  <c r="B10" i="1"/>
  <c r="B11" i="1" s="1"/>
  <c r="B4" i="1"/>
  <c r="B5" i="1" s="1"/>
  <c r="A11" i="1"/>
  <c r="A13" i="1" l="1"/>
  <c r="C4" i="1"/>
  <c r="D4" i="1"/>
  <c r="D5" i="1" s="1"/>
  <c r="B26" i="1"/>
  <c r="D25" i="1"/>
  <c r="D26" i="1" s="1"/>
  <c r="A25" i="1"/>
  <c r="A26" i="1" s="1"/>
  <c r="C26" i="1"/>
  <c r="A4" i="1" l="1"/>
  <c r="A5" i="1" s="1"/>
  <c r="C5" i="1"/>
</calcChain>
</file>

<file path=xl/sharedStrings.xml><?xml version="1.0" encoding="utf-8"?>
<sst xmlns="http://schemas.openxmlformats.org/spreadsheetml/2006/main" count="18" uniqueCount="11">
  <si>
    <t>Last Mandatory date</t>
  </si>
  <si>
    <t>and ending on:</t>
  </si>
  <si>
    <t>Commencing on:</t>
  </si>
  <si>
    <t>First Week Day in July</t>
  </si>
  <si>
    <t>Last Possible Ending Date</t>
  </si>
  <si>
    <t>Earliest Possible Commencement Date</t>
  </si>
  <si>
    <t>Electors' Rights Notice Dates</t>
  </si>
  <si>
    <t>Enter YOUR commencement date</t>
  </si>
  <si>
    <t>This worksheet is protected to prevent accidental corruption of the formula - Unprotect sheet password is 12345</t>
  </si>
  <si>
    <t>DON’T FORGET TO DATE YOUR NOTICE AT LEAST THE DAY BEFORE COMMENCEMENT</t>
  </si>
  <si>
    <t>Date of Notice (no later than):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</si>
</sst>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202124"/>
      <name val="Arial"/>
      <family val="2"/>
    </font>
    <font>
      <sz val="28"/>
      <color theme="1"/>
      <name val="Calibri"/>
      <family val="2"/>
      <scheme val="minor"/>
    </font>
    <font>
      <sz val="16"/>
      <color rgb="FF202124"/>
      <name val="Arial"/>
      <family val="2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8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5" borderId="0" applyNumberFormat="0" applyBorder="0" applyAlignment="0" applyProtection="0"/>
  </cellStyleXfs>
  <cellXfs count="43"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quotePrefix="1"/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4" fontId="4" fillId="2" borderId="0" xfId="0" applyNumberFormat="1" applyFont="1" applyFill="1" applyAlignment="1" applyProtection="1">
      <alignment horizontal="center"/>
      <protection locked="0"/>
    </xf>
    <xf numFmtId="14" fontId="0" fillId="0" borderId="0" xfId="0" applyNumberFormat="1" applyAlignment="1">
      <alignment horizontal="right" vertical="center"/>
    </xf>
    <xf numFmtId="0" fontId="12" fillId="5" borderId="0" xfId="1" applyFont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14" fontId="4" fillId="6" borderId="0" xfId="0" applyNumberFormat="1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2" fillId="7" borderId="0" xfId="1" applyFont="1" applyFill="1" applyAlignment="1">
      <alignment horizontal="center" vertical="center" wrapText="1"/>
    </xf>
    <xf numFmtId="0" fontId="13" fillId="8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9" borderId="0" xfId="0" applyFont="1" applyFill="1" applyAlignment="1">
      <alignment horizontal="center"/>
    </xf>
    <xf numFmtId="0" fontId="11" fillId="9" borderId="0" xfId="0" applyFont="1" applyFill="1"/>
    <xf numFmtId="14" fontId="16" fillId="9" borderId="0" xfId="0" applyNumberFormat="1" applyFont="1" applyFill="1" applyAlignment="1" applyProtection="1">
      <alignment horizontal="center"/>
      <protection locked="0"/>
    </xf>
    <xf numFmtId="14" fontId="12" fillId="5" borderId="0" xfId="1" applyNumberFormat="1" applyFont="1" applyAlignment="1" applyProtection="1">
      <alignment horizontal="center" vertical="center"/>
      <protection locked="0"/>
    </xf>
    <xf numFmtId="14" fontId="17" fillId="9" borderId="0" xfId="1" applyNumberFormat="1" applyFont="1" applyFill="1" applyAlignment="1" applyProtection="1">
      <alignment horizontal="center" vertical="center"/>
      <protection locked="0"/>
    </xf>
    <xf numFmtId="0" fontId="15" fillId="9" borderId="0" xfId="0" applyFont="1" applyFill="1" applyAlignment="1">
      <alignment horizontal="left" vertical="center"/>
    </xf>
    <xf numFmtId="14" fontId="9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9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14" fontId="8" fillId="0" borderId="0" xfId="0" applyNumberFormat="1" applyFont="1" applyAlignment="1">
      <alignment horizontal="left" vertical="center"/>
    </xf>
    <xf numFmtId="14" fontId="1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/>
    </xf>
  </cellXfs>
  <cellStyles count="2">
    <cellStyle name="20% - Accent5" xfId="1" builtinId="46"/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F0217-9BD6-4AEE-8121-E5E82C05711A}">
  <dimension ref="A1:N35"/>
  <sheetViews>
    <sheetView tabSelected="1" zoomScale="90" zoomScaleNormal="90" workbookViewId="0">
      <selection activeCell="F6" sqref="F6"/>
    </sheetView>
  </sheetViews>
  <sheetFormatPr defaultRowHeight="14.5" x14ac:dyDescent="0.35"/>
  <cols>
    <col min="1" max="1" width="35.1796875" style="4" customWidth="1"/>
    <col min="2" max="2" width="36" style="4" customWidth="1"/>
    <col min="3" max="3" width="30.81640625" style="4" customWidth="1"/>
    <col min="4" max="4" width="31.90625" style="4" customWidth="1"/>
    <col min="5" max="5" width="21.08984375" customWidth="1"/>
    <col min="6" max="6" width="21.81640625" customWidth="1"/>
    <col min="10" max="14" width="9.08984375" style="3"/>
  </cols>
  <sheetData>
    <row r="1" spans="1:14" ht="36" x14ac:dyDescent="0.8">
      <c r="A1" s="39" t="s">
        <v>6</v>
      </c>
      <c r="B1" s="39"/>
      <c r="C1" s="39"/>
      <c r="D1" s="39"/>
    </row>
    <row r="3" spans="1:14" s="2" customFormat="1" ht="43.5" customHeight="1" x14ac:dyDescent="0.35">
      <c r="A3" s="11" t="s">
        <v>5</v>
      </c>
      <c r="B3" s="12" t="s">
        <v>3</v>
      </c>
      <c r="C3" s="12" t="s">
        <v>0</v>
      </c>
      <c r="D3" s="11" t="s">
        <v>4</v>
      </c>
      <c r="F3" s="19" t="str">
        <f ca="1">CONCATENATE("May Bank Holidays ", YEAR(TODAY()))</f>
        <v>May Bank Holidays 2025</v>
      </c>
      <c r="J3" s="3"/>
      <c r="K3" s="3"/>
      <c r="L3" s="3"/>
      <c r="M3" s="3"/>
      <c r="N3" s="3"/>
    </row>
    <row r="4" spans="1:14" s="2" customFormat="1" ht="30" customHeight="1" x14ac:dyDescent="0.35">
      <c r="A4" s="13">
        <f ca="1">WORKDAY(C4,-29,F4:F5)</f>
        <v>45811</v>
      </c>
      <c r="B4" s="14">
        <f ca="1">WORKDAY(EOMONTH((DATE(YEAR(NOW()),7,1)),-1), 1)</f>
        <v>45839</v>
      </c>
      <c r="C4" s="14">
        <f ca="1">WORKDAY(B4,9)</f>
        <v>45852</v>
      </c>
      <c r="D4" s="13">
        <f ca="1">WORKDAY(B4,29)</f>
        <v>45880</v>
      </c>
      <c r="F4" s="33">
        <v>45782</v>
      </c>
      <c r="J4" s="3"/>
      <c r="K4" s="3"/>
      <c r="L4" s="3"/>
      <c r="M4" s="3"/>
      <c r="N4" s="3"/>
    </row>
    <row r="5" spans="1:14" s="6" customFormat="1" ht="30" customHeight="1" x14ac:dyDescent="0.35">
      <c r="A5" s="15" t="str">
        <f ca="1">TEXT(A4, "(dddd)")</f>
        <v>(Tuesday)</v>
      </c>
      <c r="B5" s="16" t="str">
        <f t="shared" ref="B5:D5" ca="1" si="0">TEXT(B4, "(dddd)")</f>
        <v>(Tuesday)</v>
      </c>
      <c r="C5" s="16" t="str">
        <f t="shared" ca="1" si="0"/>
        <v>(Monday)</v>
      </c>
      <c r="D5" s="15" t="str">
        <f t="shared" ca="1" si="0"/>
        <v>(Monday)</v>
      </c>
      <c r="F5" s="33">
        <v>45803</v>
      </c>
    </row>
    <row r="6" spans="1:14" x14ac:dyDescent="0.35">
      <c r="A6" s="5"/>
      <c r="F6" s="18"/>
    </row>
    <row r="7" spans="1:14" x14ac:dyDescent="0.35">
      <c r="A7" s="5"/>
    </row>
    <row r="8" spans="1:14" ht="23.5" x14ac:dyDescent="0.35">
      <c r="A8" s="40" t="s">
        <v>7</v>
      </c>
      <c r="B8" s="40"/>
      <c r="C8" s="41" t="s">
        <v>9</v>
      </c>
      <c r="D8" s="41"/>
      <c r="E8" s="41"/>
    </row>
    <row r="9" spans="1:14" ht="20" x14ac:dyDescent="0.35">
      <c r="A9" s="9" t="s">
        <v>2</v>
      </c>
      <c r="B9" s="9" t="s">
        <v>1</v>
      </c>
      <c r="C9" s="41"/>
      <c r="D9" s="41"/>
      <c r="E9" s="41"/>
    </row>
    <row r="10" spans="1:14" ht="23.5" x14ac:dyDescent="0.55000000000000004">
      <c r="A10" s="17">
        <v>45811</v>
      </c>
      <c r="B10" s="8">
        <f>WORKDAY(A10,29,F4:F5)</f>
        <v>45852</v>
      </c>
    </row>
    <row r="11" spans="1:14" x14ac:dyDescent="0.35">
      <c r="A11" s="7" t="str">
        <f>TEXT(A10, "(dddd)")</f>
        <v>(Tuesday)</v>
      </c>
      <c r="B11" s="7" t="str">
        <f>TEXT(B10, "(dddd)")</f>
        <v>(Monday)</v>
      </c>
    </row>
    <row r="12" spans="1:14" x14ac:dyDescent="0.35">
      <c r="H12" s="10"/>
    </row>
    <row r="13" spans="1:14" ht="26" x14ac:dyDescent="0.6">
      <c r="A13" s="38" t="str">
        <f>CONCATENATE("Commencing on: ", TEXT(A10, "dddd d MMMM YYYY"), " and ending on ", TEXT(B10, "dddd d MMMM YYYY"))</f>
        <v>Commencing on: Tuesday 3 June 2025 and ending on Monday 14 July 2025</v>
      </c>
      <c r="B13" s="38"/>
      <c r="C13" s="38"/>
      <c r="D13" s="38"/>
    </row>
    <row r="15" spans="1:14" ht="23.5" x14ac:dyDescent="0.55000000000000004">
      <c r="A15" s="42" t="s">
        <v>10</v>
      </c>
      <c r="B15" s="42"/>
    </row>
    <row r="16" spans="1:14" ht="26" x14ac:dyDescent="0.6">
      <c r="A16" s="36">
        <f>+A10-1</f>
        <v>45810</v>
      </c>
    </row>
    <row r="18" spans="1:14" s="27" customFormat="1" ht="21.75" customHeight="1" x14ac:dyDescent="0.35">
      <c r="A18" s="24" t="s">
        <v>8</v>
      </c>
      <c r="B18" s="25"/>
      <c r="C18" s="25"/>
      <c r="D18" s="25"/>
      <c r="E18" s="26"/>
      <c r="F18" s="26"/>
      <c r="J18" s="28"/>
      <c r="K18" s="28"/>
      <c r="L18" s="28"/>
      <c r="M18" s="28"/>
      <c r="N18" s="28"/>
    </row>
    <row r="19" spans="1:14" s="27" customFormat="1" ht="21.75" customHeight="1" x14ac:dyDescent="0.35">
      <c r="A19" s="29"/>
      <c r="B19" s="28"/>
      <c r="C19" s="28"/>
      <c r="D19" s="28"/>
      <c r="J19" s="28"/>
      <c r="K19" s="28"/>
      <c r="L19" s="28"/>
      <c r="M19" s="28"/>
      <c r="N19" s="28"/>
    </row>
    <row r="20" spans="1:14" x14ac:dyDescent="0.35">
      <c r="E20" s="1"/>
    </row>
    <row r="23" spans="1:14" ht="28.5" x14ac:dyDescent="0.35">
      <c r="A23" s="35" t="str">
        <f ca="1">CONCATENATE(YEAR(TODAY())-1, " DATES FOR AUDITING PURPOSES")</f>
        <v>2024 DATES FOR AUDITING PURPOSES</v>
      </c>
      <c r="B23" s="30"/>
      <c r="C23" s="30"/>
      <c r="D23" s="30"/>
      <c r="E23" s="31"/>
      <c r="F23" s="31"/>
    </row>
    <row r="24" spans="1:14" ht="42" x14ac:dyDescent="0.35">
      <c r="A24" s="20" t="s">
        <v>5</v>
      </c>
      <c r="B24" s="12" t="s">
        <v>3</v>
      </c>
      <c r="C24" s="12" t="s">
        <v>0</v>
      </c>
      <c r="D24" s="20" t="s">
        <v>4</v>
      </c>
      <c r="F24" s="23" t="str">
        <f ca="1">CONCATENATE("June Bank Holidays ", YEAR(TODAY())-1)</f>
        <v>June Bank Holidays 2024</v>
      </c>
    </row>
    <row r="25" spans="1:14" ht="23.5" x14ac:dyDescent="0.35">
      <c r="A25" s="21">
        <f ca="1">WORKDAY(C25,-29,F25:F26)</f>
        <v>45446</v>
      </c>
      <c r="B25" s="14">
        <f ca="1">WORKDAY(EOMONTH((DATE(YEAR(TODAY())-1,7,1)),-1), 1)</f>
        <v>45474</v>
      </c>
      <c r="C25" s="14">
        <f ca="1">WORKDAY(B25,9)</f>
        <v>45485</v>
      </c>
      <c r="D25" s="21">
        <f ca="1">WORKDAY(B25,29)</f>
        <v>45513</v>
      </c>
      <c r="F25" s="34">
        <v>44714</v>
      </c>
    </row>
    <row r="26" spans="1:14" ht="26.25" customHeight="1" x14ac:dyDescent="0.35">
      <c r="A26" s="22" t="str">
        <f ca="1">TEXT(A25, "(dddd)")</f>
        <v>(Monday)</v>
      </c>
      <c r="B26" s="16" t="str">
        <f t="shared" ref="B26:D26" ca="1" si="1">TEXT(B25, "(dddd)")</f>
        <v>(Monday)</v>
      </c>
      <c r="C26" s="16" t="str">
        <f t="shared" ca="1" si="1"/>
        <v>(Friday)</v>
      </c>
      <c r="D26" s="22" t="str">
        <f t="shared" ca="1" si="1"/>
        <v>(Friday)</v>
      </c>
      <c r="F26" s="34">
        <v>44715</v>
      </c>
    </row>
    <row r="29" spans="1:14" ht="23.5" x14ac:dyDescent="0.35">
      <c r="A29" s="40" t="str">
        <f ca="1">CONCATENATE("Enter ",YEAR(TODAY())-1, " commencement date")</f>
        <v>Enter 2024 commencement date</v>
      </c>
      <c r="B29" s="40"/>
    </row>
    <row r="30" spans="1:14" ht="20" x14ac:dyDescent="0.35">
      <c r="A30" s="9" t="s">
        <v>2</v>
      </c>
      <c r="B30" s="9" t="s">
        <v>1</v>
      </c>
    </row>
    <row r="31" spans="1:14" ht="23.5" x14ac:dyDescent="0.55000000000000004">
      <c r="A31" s="32">
        <v>44715</v>
      </c>
      <c r="B31" s="8">
        <f>WORKDAY(A31,29,F25:F26)</f>
        <v>44756</v>
      </c>
    </row>
    <row r="32" spans="1:14" x14ac:dyDescent="0.35">
      <c r="A32" s="7" t="str">
        <f>TEXT(A31, "(dddd)")</f>
        <v>(Friday)</v>
      </c>
      <c r="B32" s="7" t="str">
        <f>TEXT(B31, "(dddd)")</f>
        <v>(Thursday)</v>
      </c>
    </row>
    <row r="34" spans="1:1" ht="23.5" x14ac:dyDescent="0.55000000000000004">
      <c r="A34" s="37" t="s">
        <v>10</v>
      </c>
    </row>
    <row r="35" spans="1:1" ht="26" x14ac:dyDescent="0.6">
      <c r="A35" s="36">
        <f>+A31-1</f>
        <v>44714</v>
      </c>
    </row>
  </sheetData>
  <sheetProtection algorithmName="SHA-512" hashValue="oJevnY/N3r3nCvJQ8Drbh0B0HBzbxhgIZko/cOTe6AkYYI2O9Wy3EY8gz4SlreGfZK2mlmeCuTcAwmHS+ZqxDg==" saltValue="Hu/Yo6/1G7/Dhr0IKdJswQ==" spinCount="100000" sheet="1" objects="1" scenarios="1"/>
  <mergeCells count="6">
    <mergeCell ref="A13:D13"/>
    <mergeCell ref="A1:D1"/>
    <mergeCell ref="A8:B8"/>
    <mergeCell ref="A29:B29"/>
    <mergeCell ref="C8:E9"/>
    <mergeCell ref="A15:B15"/>
  </mergeCells>
  <phoneticPr fontId="2" type="noConversion"/>
  <conditionalFormatting sqref="A10">
    <cfRule type="cellIs" dxfId="7" priority="5" operator="greaterThan">
      <formula>$B$4</formula>
    </cfRule>
    <cfRule type="cellIs" dxfId="6" priority="7" operator="lessThan">
      <formula>$A$4</formula>
    </cfRule>
  </conditionalFormatting>
  <conditionalFormatting sqref="A31">
    <cfRule type="cellIs" dxfId="5" priority="1" operator="greaterThan">
      <formula>$B$25</formula>
    </cfRule>
    <cfRule type="cellIs" dxfId="4" priority="3" operator="lessThan">
      <formula>$A$25</formula>
    </cfRule>
  </conditionalFormatting>
  <conditionalFormatting sqref="B10">
    <cfRule type="cellIs" dxfId="3" priority="6" operator="lessThan">
      <formula>$C$4</formula>
    </cfRule>
    <cfRule type="cellIs" dxfId="2" priority="8" operator="greaterThan">
      <formula>$D$4</formula>
    </cfRule>
  </conditionalFormatting>
  <conditionalFormatting sqref="B31">
    <cfRule type="cellIs" dxfId="1" priority="2" operator="lessThan">
      <formula>$C$25</formula>
    </cfRule>
    <cfRule type="cellIs" dxfId="0" priority="4" operator="greaterThan">
      <formula>$D$25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Electors Rights Notice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2021-04-08T12:21:35Z</dcterms:created>
  <dcterms:modified xsi:type="dcterms:W3CDTF">2025-04-30T14:18:54Z</dcterms:modified>
</cp:coreProperties>
</file>